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65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<sst xmlns="http://schemas.openxmlformats.org/spreadsheetml/2006/main" count="132" uniqueCount="129">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</sst>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zoomScale="90" zoomScaleNormal="90" workbookViewId="0">
      <selection activeCell="G88" sqref="B2:G8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128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63953931.510000005</v>
      </c>
      <c r="D9" s="20">
        <f>SUM(D10:D16)</f>
        <v>37682343.079999998</v>
      </c>
      <c r="E9" s="11" t="s">
        <v>9</v>
      </c>
      <c r="F9" s="20">
        <f>SUM(F10:F18)</f>
        <v>29422338.979999997</v>
      </c>
      <c r="G9" s="20">
        <f>SUM(G10:G18)</f>
        <v>22258998.66</v>
      </c>
    </row>
    <row r="10" spans="2:8" x14ac:dyDescent="0.25">
      <c r="B10" s="12" t="s">
        <v>10</v>
      </c>
      <c r="C10" s="26">
        <v>46000</v>
      </c>
      <c r="D10" s="26">
        <v>45000</v>
      </c>
      <c r="E10" s="13" t="s">
        <v>11</v>
      </c>
      <c r="F10" s="26">
        <v>2218576.14</v>
      </c>
      <c r="G10" s="26">
        <v>1985146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9223559.3699999992</v>
      </c>
      <c r="G11" s="26">
        <v>2572161.98</v>
      </c>
    </row>
    <row r="12" spans="2:8" ht="24" x14ac:dyDescent="0.25">
      <c r="B12" s="12" t="s">
        <v>14</v>
      </c>
      <c r="C12" s="26">
        <v>8036151.3399999999</v>
      </c>
      <c r="D12" s="26">
        <v>19132520.82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55871780.170000002</v>
      </c>
      <c r="D13" s="26">
        <v>18504822.260000002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17980203.469999999</v>
      </c>
      <c r="G16" s="26">
        <v>17701690.68</v>
      </c>
    </row>
    <row r="17" spans="2:7" ht="24" x14ac:dyDescent="0.25">
      <c r="B17" s="10" t="s">
        <v>24</v>
      </c>
      <c r="C17" s="20">
        <f>SUM(C18:C24)</f>
        <v>4524607.46</v>
      </c>
      <c r="D17" s="20">
        <f>SUM(D18:D24)</f>
        <v>10043603.290000001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4501590.1500000004</v>
      </c>
      <c r="D20" s="26">
        <v>9993635.3200000003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23017.31</v>
      </c>
      <c r="D22" s="26">
        <v>49967.97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8123843.8200000003</v>
      </c>
      <c r="D25" s="20">
        <f>SUM(D26:D30)</f>
        <v>19096475.239999998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8123843.8200000003</v>
      </c>
      <c r="D30" s="26">
        <v>19096475.239999998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6">
        <v>4861789.84</v>
      </c>
      <c r="D37" s="26">
        <v>6067298.1299999999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53848.24</v>
      </c>
      <c r="D41" s="20">
        <f>SUM(D42:D45)</f>
        <v>53848.24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53848.24</v>
      </c>
      <c r="D42" s="26">
        <v>53848.24</v>
      </c>
      <c r="E42" s="11" t="s">
        <v>75</v>
      </c>
      <c r="F42" s="20">
        <f>SUM(F43:F45)</f>
        <v>47.3</v>
      </c>
      <c r="G42" s="20">
        <f>SUM(G43:G45)</f>
        <v>410.45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47.3</v>
      </c>
      <c r="G43" s="26">
        <v>410.45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81518020.870000005</v>
      </c>
      <c r="D47" s="20">
        <f>SUM(D41,D38,D37,D31,D25,D17,D9)</f>
        <v>72943567.979999989</v>
      </c>
      <c r="E47" s="14" t="s">
        <v>83</v>
      </c>
      <c r="F47" s="20">
        <f>SUM(F42,F38,F31,F27,F26,F23,F19,F9)</f>
        <v>29422386.279999997</v>
      </c>
      <c r="G47" s="20">
        <f>SUM(G42,G38,G31,G27,G26,G23,G19,G9)</f>
        <v>22259409.109999999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28944071.969999999</v>
      </c>
      <c r="G50" s="26">
        <v>32349256.969999999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514197966.08999997</v>
      </c>
      <c r="D52" s="26">
        <v>485268205.33999997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45930092.280000001</v>
      </c>
      <c r="D53" s="26">
        <v>44525282.039999999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1650917.67</v>
      </c>
      <c r="D54" s="26">
        <v>1650917.67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-8811367.25</v>
      </c>
      <c r="D55" s="26">
        <v>-7984603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28944071.969999999</v>
      </c>
      <c r="G57" s="20">
        <f>SUM(G50:G55)</f>
        <v>32349256.969999999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58366458.25</v>
      </c>
      <c r="G59" s="20">
        <f>SUM(G47,G57)</f>
        <v>54608666.079999998</v>
      </c>
    </row>
    <row r="60" spans="2:7" ht="24" x14ac:dyDescent="0.25">
      <c r="B60" s="4" t="s">
        <v>103</v>
      </c>
      <c r="C60" s="20">
        <f>SUM(C50:C58)</f>
        <v>552967608.78999996</v>
      </c>
      <c r="D60" s="20">
        <f>SUM(D50:D58)</f>
        <v>523459802.05000001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634485629.65999997</v>
      </c>
      <c r="D62" s="20">
        <f>SUM(D47,D60)</f>
        <v>596403370.02999997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347008376.67000002</v>
      </c>
      <c r="G63" s="20">
        <f>SUM(G64:G66)</f>
        <v>330069434.58999997</v>
      </c>
    </row>
    <row r="64" spans="2:7" x14ac:dyDescent="0.25">
      <c r="B64" s="15"/>
      <c r="C64" s="23"/>
      <c r="D64" s="23"/>
      <c r="E64" s="11" t="s">
        <v>107</v>
      </c>
      <c r="F64" s="26">
        <v>347008376.67000002</v>
      </c>
      <c r="G64" s="26">
        <v>330069434.58999997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229110794.73999998</v>
      </c>
      <c r="G68" s="20">
        <f>SUM(G69:G73)</f>
        <v>211725269.63</v>
      </c>
    </row>
    <row r="69" spans="2:7" x14ac:dyDescent="0.25">
      <c r="B69" s="15"/>
      <c r="C69" s="23"/>
      <c r="D69" s="23"/>
      <c r="E69" s="11" t="s">
        <v>111</v>
      </c>
      <c r="F69" s="26">
        <v>17127251.07</v>
      </c>
      <c r="G69" s="26">
        <v>4723698.18</v>
      </c>
    </row>
    <row r="70" spans="2:7" x14ac:dyDescent="0.25">
      <c r="B70" s="15"/>
      <c r="C70" s="23"/>
      <c r="D70" s="23"/>
      <c r="E70" s="11" t="s">
        <v>112</v>
      </c>
      <c r="F70" s="26">
        <v>211983543.66999999</v>
      </c>
      <c r="G70" s="26">
        <v>207001571.44999999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576119171.40999997</v>
      </c>
      <c r="G79" s="20">
        <f>SUM(G63,G68,G75)</f>
        <v>541794704.22000003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8" ht="24" x14ac:dyDescent="0.25">
      <c r="B81" s="15"/>
      <c r="C81" s="23"/>
      <c r="D81" s="23"/>
      <c r="E81" s="14" t="s">
        <v>120</v>
      </c>
      <c r="F81" s="20">
        <f>SUM(F59,F79)</f>
        <v>634485629.65999997</v>
      </c>
      <c r="G81" s="20">
        <f>SUM(G59,G79)</f>
        <v>596403370.30000007</v>
      </c>
    </row>
    <row r="82" spans="2:8" ht="14.25" customHeight="1" thickBot="1" x14ac:dyDescent="0.3">
      <c r="B82" s="18"/>
      <c r="C82" s="24"/>
      <c r="D82" s="24"/>
      <c r="E82" s="19"/>
      <c r="F82" s="25"/>
      <c r="G82" s="25"/>
    </row>
    <row r="83" spans="2:8" ht="15" customHeight="1" x14ac:dyDescent="0.25"/>
    <row r="84" spans="2:8" s="29" customFormat="1" x14ac:dyDescent="0.25">
      <c r="B84" s="28"/>
      <c r="C84" s="28"/>
      <c r="D84" s="28"/>
      <c r="E84" s="28"/>
    </row>
    <row r="85" spans="2:8" s="29" customFormat="1" x14ac:dyDescent="0.25">
      <c r="B85" s="28"/>
      <c r="C85" s="28"/>
      <c r="H85" s="31"/>
    </row>
    <row r="86" spans="2:8" s="29" customFormat="1" x14ac:dyDescent="0.25">
      <c r="B86" s="28"/>
      <c r="C86" s="28"/>
      <c r="H86" s="31"/>
    </row>
    <row r="87" spans="2:8" s="29" customFormat="1" x14ac:dyDescent="0.25">
      <c r="B87" s="28"/>
      <c r="C87" s="28"/>
      <c r="D87" s="31" t="s">
        <v>127</v>
      </c>
      <c r="E87" s="31"/>
      <c r="F87" s="31" t="s">
        <v>124</v>
      </c>
    </row>
    <row r="88" spans="2:8" s="29" customFormat="1" x14ac:dyDescent="0.25">
      <c r="B88" s="28"/>
      <c r="C88" s="28"/>
      <c r="D88" s="31" t="s">
        <v>125</v>
      </c>
      <c r="E88" s="31"/>
      <c r="F88" s="31" t="s">
        <v>126</v>
      </c>
    </row>
    <row r="89" spans="2:8" s="29" customFormat="1" x14ac:dyDescent="0.25">
      <c r="B89" s="28"/>
      <c r="C89" s="28"/>
      <c r="D89" s="28"/>
      <c r="E89" s="28"/>
    </row>
    <row r="90" spans="2:8" s="29" customFormat="1" x14ac:dyDescent="0.25">
      <c r="B90" s="28"/>
      <c r="C90" s="28"/>
      <c r="D90" s="28"/>
      <c r="E90" s="28"/>
    </row>
    <row r="91" spans="2:8" s="29" customFormat="1" x14ac:dyDescent="0.25">
      <c r="B91" s="28"/>
      <c r="C91" s="28"/>
      <c r="D91" s="28"/>
      <c r="E91" s="28"/>
    </row>
    <row r="92" spans="2:8" s="29" customFormat="1" x14ac:dyDescent="0.25">
      <c r="B92" s="28"/>
      <c r="C92" s="28"/>
      <c r="D92" s="28"/>
      <c r="E92" s="28"/>
    </row>
    <row r="93" spans="2:8" s="29" customFormat="1" x14ac:dyDescent="0.25">
      <c r="B93" s="28"/>
      <c r="C93" s="28"/>
      <c r="D93" s="28"/>
      <c r="E93" s="28"/>
    </row>
    <row r="94" spans="2:8" s="29" customFormat="1" x14ac:dyDescent="0.25">
      <c r="B94" s="28"/>
      <c r="C94" s="28"/>
      <c r="D94" s="28"/>
      <c r="E94" s="28"/>
    </row>
    <row r="95" spans="2:8" s="29" customFormat="1" x14ac:dyDescent="0.25">
      <c r="B95" s="28"/>
      <c r="C95" s="28"/>
      <c r="D95" s="28"/>
      <c r="E95" s="28"/>
    </row>
    <row r="96" spans="2:8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2023-01-25T21:26:07Z</cp:lastPrinted>
  <dcterms:created xsi:type="dcterms:W3CDTF">2020-01-08T19:54:23Z</dcterms:created>
  <dcterms:modified xsi:type="dcterms:W3CDTF">2023-01-25T21:26:34Z</dcterms:modified>
</cp:coreProperties>
</file>